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財務諸表等入力シート_一括ダウンロード\"/>
    </mc:Choice>
  </mc:AlternateContent>
  <xr:revisionPtr revIDLastSave="0" documentId="8_{F29F3F26-FB9A-4814-918B-A601D69E66E2}" xr6:coauthVersionLast="47" xr6:coauthVersionMax="47" xr10:uidLastSave="{00000000-0000-0000-0000-000000000000}"/>
  <bookViews>
    <workbookView xWindow="-108" yWindow="-108" windowWidth="23256" windowHeight="12576" xr2:uid="{97C98DBA-E4E0-4F58-AC91-215DE2604188}"/>
  </bookViews>
  <sheets>
    <sheet name="第一号第一様式" sheetId="1" r:id="rId1"/>
  </sheets>
  <definedNames>
    <definedName name="_xlnm.Print_Titles" localSheetId="0">第一号第一様式!$1:$7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41" i="1"/>
  <c r="G39" i="1"/>
  <c r="F39" i="1"/>
  <c r="E39" i="1"/>
  <c r="G38" i="1"/>
  <c r="G37" i="1"/>
  <c r="G36" i="1"/>
  <c r="F35" i="1"/>
  <c r="F40" i="1" s="1"/>
  <c r="E35" i="1"/>
  <c r="G35" i="1" s="1"/>
  <c r="G34" i="1"/>
  <c r="G33" i="1"/>
  <c r="G32" i="1"/>
  <c r="F30" i="1"/>
  <c r="E30" i="1"/>
  <c r="G30" i="1" s="1"/>
  <c r="G29" i="1"/>
  <c r="G28" i="1"/>
  <c r="G27" i="1"/>
  <c r="G26" i="1"/>
  <c r="G25" i="1"/>
  <c r="G24" i="1"/>
  <c r="G23" i="1"/>
  <c r="F23" i="1"/>
  <c r="F31" i="1" s="1"/>
  <c r="E23" i="1"/>
  <c r="E31" i="1" s="1"/>
  <c r="G31" i="1" s="1"/>
  <c r="G22" i="1"/>
  <c r="G21" i="1"/>
  <c r="G19" i="1"/>
  <c r="F19" i="1"/>
  <c r="E19" i="1"/>
  <c r="G18" i="1"/>
  <c r="G17" i="1"/>
  <c r="G16" i="1"/>
  <c r="G15" i="1"/>
  <c r="G14" i="1"/>
  <c r="G13" i="1"/>
  <c r="F13" i="1"/>
  <c r="F20" i="1" s="1"/>
  <c r="F43" i="1" s="1"/>
  <c r="F45" i="1" s="1"/>
  <c r="E13" i="1"/>
  <c r="E20" i="1" s="1"/>
  <c r="G12" i="1"/>
  <c r="G11" i="1"/>
  <c r="G10" i="1"/>
  <c r="G9" i="1"/>
  <c r="G8" i="1"/>
  <c r="G20" i="1" l="1"/>
  <c r="E40" i="1"/>
  <c r="G40" i="1" s="1"/>
  <c r="E43" i="1" l="1"/>
  <c r="G43" i="1" l="1"/>
  <c r="E45" i="1"/>
  <c r="G45" i="1" s="1"/>
</calcChain>
</file>

<file path=xl/sharedStrings.xml><?xml version="1.0" encoding="utf-8"?>
<sst xmlns="http://schemas.openxmlformats.org/spreadsheetml/2006/main" count="55" uniqueCount="51">
  <si>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</si>
  <si>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</si>
  <si>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（自）令和4年4月1日  （至）令和5年3月31日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</si>
  <si>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</si>
  <si>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</si>
  <si>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</si>
  <si>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</si>
  <si>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</si>
  <si>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</si>
  <si>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</si>
  <si>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</si>
  <si>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</si>
  <si>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</si>
  <si>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</si>
  <si>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</si>
  <si>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</si>
  <si>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</si>
  <si>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</si>
  <si>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</si>
  <si>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</si>
  <si>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</si>
  <si>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支払利息支出</t>
  </si>
  <si>
    <t>その他の支出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</si>
  <si>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</si>
  <si>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</si>
  <si>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</si>
  <si>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</si>
  <si>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その他の施設整備等による収入</t>
  </si>
  <si>
    <t>施設整備等収入計（４）</t>
  </si>
  <si>
    <t>設備資金借入金元金償還支出</t>
  </si>
  <si>
    <t>社会福祉連携推進業務設備資金借入金元金償還支出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</si>
  <si>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</si>
  <si>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</si>
  <si>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</si>
  <si>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</si>
  <si>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</si>
  <si>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</si>
  <si>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</si>
  <si>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長期貸付金回収収入</t>
  </si>
  <si>
    <t>積立資産取崩収入</t>
  </si>
  <si>
    <t>その他の活動による収入</t>
  </si>
  <si>
    <t>その他の活動収入計（７）</t>
  </si>
  <si>
    <t>長期貸付金支出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</si>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</sst>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</cellXfs>
  <cellStyles count="3">
    <cellStyle name="標準" xfId="0" builtinId="0"/>
    <cellStyle name="標準 2" xfId="2" xr:uid="{736D7505-76B9-469F-A6AA-90E194506B96}"/>
    <cellStyle name="標準 3" xfId="1" xr:uid="{6B72E154-E5B3-4096-8469-EE9D75FF20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500CB-CA22-490E-A17E-CA40DCC67115}">
  <sheetPr>
    <pageSetUpPr fitToPage="1"/>
  </sheetPr>
  <dimension ref="B2:H55"/>
  <sheetViews>
    <sheetView showGridLines="0" tabSelected="1" workbookViewId="0"/>
  </sheetViews>
  <sheetFormatPr defaultRowHeight="18" x14ac:dyDescent="0.45"/>
  <cols>
    <col min="1" max="3" width="3" customWidth="1"/>
    <col min="4" max="4" width="52.59765625" customWidth="1"/>
    <col min="5" max="8" width="21.296875" customWidth="1"/>
  </cols>
  <sheetData>
    <row r="2" spans="2:8" ht="22.8" x14ac:dyDescent="0.45">
      <c r="B2" s="1"/>
      <c r="C2" s="1"/>
      <c r="D2" s="1"/>
      <c r="E2" s="2"/>
      <c r="F2" s="2"/>
      <c r="G2" s="3"/>
      <c r="H2" s="3" t="s">
        <v>0</v>
      </c>
    </row>
    <row r="3" spans="2:8" ht="22.8" x14ac:dyDescent="0.45">
      <c r="B3" s="4" t="s">
        <v>1</v>
      </c>
      <c r="C3" s="4"/>
      <c r="D3" s="4"/>
      <c r="E3" s="4"/>
      <c r="F3" s="4"/>
      <c r="G3" s="4"/>
      <c r="H3" s="4"/>
    </row>
    <row r="4" spans="2:8" ht="22.8" x14ac:dyDescent="0.45">
      <c r="B4" s="1"/>
      <c r="C4" s="1"/>
      <c r="D4" s="1"/>
      <c r="E4" s="1"/>
      <c r="F4" s="1"/>
      <c r="G4" s="2"/>
      <c r="H4" s="2"/>
    </row>
    <row r="5" spans="2:8" ht="22.8" x14ac:dyDescent="0.45">
      <c r="B5" s="5" t="s">
        <v>2</v>
      </c>
      <c r="C5" s="5"/>
      <c r="D5" s="5"/>
      <c r="E5" s="5"/>
      <c r="F5" s="5"/>
      <c r="G5" s="5"/>
      <c r="H5" s="5"/>
    </row>
    <row r="6" spans="2:8" x14ac:dyDescent="0.45">
      <c r="B6" s="6"/>
      <c r="C6" s="6"/>
      <c r="D6" s="6"/>
      <c r="E6" s="6"/>
      <c r="F6" s="2"/>
      <c r="G6" s="2"/>
      <c r="H6" s="6" t="s">
        <v>3</v>
      </c>
    </row>
    <row r="7" spans="2:8" x14ac:dyDescent="0.45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x14ac:dyDescent="0.45">
      <c r="B8" s="9" t="s">
        <v>9</v>
      </c>
      <c r="C8" s="9" t="s">
        <v>10</v>
      </c>
      <c r="D8" s="10" t="s">
        <v>11</v>
      </c>
      <c r="E8" s="11">
        <v>1130555000</v>
      </c>
      <c r="F8" s="12">
        <v>1139904291</v>
      </c>
      <c r="G8" s="12">
        <f>E8-F8</f>
        <v>-9349291</v>
      </c>
      <c r="H8" s="12"/>
    </row>
    <row r="9" spans="2:8" x14ac:dyDescent="0.45">
      <c r="B9" s="13"/>
      <c r="C9" s="13"/>
      <c r="D9" s="14" t="s">
        <v>12</v>
      </c>
      <c r="E9" s="15">
        <v>44449000</v>
      </c>
      <c r="F9" s="16">
        <v>44434390</v>
      </c>
      <c r="G9" s="16">
        <f t="shared" ref="G9:G45" si="0">E9-F9</f>
        <v>14610</v>
      </c>
      <c r="H9" s="16"/>
    </row>
    <row r="10" spans="2:8" x14ac:dyDescent="0.45">
      <c r="B10" s="13"/>
      <c r="C10" s="13"/>
      <c r="D10" s="14" t="s">
        <v>13</v>
      </c>
      <c r="E10" s="15">
        <v>3142000</v>
      </c>
      <c r="F10" s="16">
        <v>3151500</v>
      </c>
      <c r="G10" s="16">
        <f t="shared" si="0"/>
        <v>-9500</v>
      </c>
      <c r="H10" s="16"/>
    </row>
    <row r="11" spans="2:8" x14ac:dyDescent="0.45">
      <c r="B11" s="13"/>
      <c r="C11" s="13"/>
      <c r="D11" s="14" t="s">
        <v>14</v>
      </c>
      <c r="E11" s="15">
        <v>5000</v>
      </c>
      <c r="F11" s="16">
        <v>2355</v>
      </c>
      <c r="G11" s="16">
        <f t="shared" si="0"/>
        <v>2645</v>
      </c>
      <c r="H11" s="16"/>
    </row>
    <row r="12" spans="2:8" x14ac:dyDescent="0.45">
      <c r="B12" s="13"/>
      <c r="C12" s="13"/>
      <c r="D12" s="14" t="s">
        <v>15</v>
      </c>
      <c r="E12" s="17">
        <v>8475000</v>
      </c>
      <c r="F12" s="16">
        <v>9011554</v>
      </c>
      <c r="G12" s="16">
        <f t="shared" si="0"/>
        <v>-536554</v>
      </c>
      <c r="H12" s="16"/>
    </row>
    <row r="13" spans="2:8" x14ac:dyDescent="0.45">
      <c r="B13" s="13"/>
      <c r="C13" s="18"/>
      <c r="D13" s="19" t="s">
        <v>16</v>
      </c>
      <c r="E13" s="20">
        <f>+E8+E9+E10+E11+E12</f>
        <v>1186626000</v>
      </c>
      <c r="F13" s="21">
        <f>+F8+F9+F10+F11+F12</f>
        <v>1196504090</v>
      </c>
      <c r="G13" s="21">
        <f t="shared" si="0"/>
        <v>-9878090</v>
      </c>
      <c r="H13" s="21"/>
    </row>
    <row r="14" spans="2:8" x14ac:dyDescent="0.45">
      <c r="B14" s="13"/>
      <c r="C14" s="9" t="s">
        <v>17</v>
      </c>
      <c r="D14" s="14" t="s">
        <v>18</v>
      </c>
      <c r="E14" s="11">
        <v>786133000</v>
      </c>
      <c r="F14" s="16">
        <v>784895522</v>
      </c>
      <c r="G14" s="16">
        <f t="shared" si="0"/>
        <v>1237478</v>
      </c>
      <c r="H14" s="16"/>
    </row>
    <row r="15" spans="2:8" x14ac:dyDescent="0.45">
      <c r="B15" s="13"/>
      <c r="C15" s="13"/>
      <c r="D15" s="14" t="s">
        <v>19</v>
      </c>
      <c r="E15" s="15">
        <v>179822000</v>
      </c>
      <c r="F15" s="16">
        <v>174379933</v>
      </c>
      <c r="G15" s="16">
        <f t="shared" si="0"/>
        <v>5442067</v>
      </c>
      <c r="H15" s="16"/>
    </row>
    <row r="16" spans="2:8" x14ac:dyDescent="0.45">
      <c r="B16" s="13"/>
      <c r="C16" s="13"/>
      <c r="D16" s="14" t="s">
        <v>20</v>
      </c>
      <c r="E16" s="15">
        <v>153565000</v>
      </c>
      <c r="F16" s="16">
        <v>149686936</v>
      </c>
      <c r="G16" s="16">
        <f t="shared" si="0"/>
        <v>3878064</v>
      </c>
      <c r="H16" s="16"/>
    </row>
    <row r="17" spans="2:8" x14ac:dyDescent="0.45">
      <c r="B17" s="13"/>
      <c r="C17" s="13"/>
      <c r="D17" s="14" t="s">
        <v>21</v>
      </c>
      <c r="E17" s="15">
        <v>2880000</v>
      </c>
      <c r="F17" s="16">
        <v>2599130</v>
      </c>
      <c r="G17" s="16">
        <f t="shared" si="0"/>
        <v>280870</v>
      </c>
      <c r="H17" s="16"/>
    </row>
    <row r="18" spans="2:8" x14ac:dyDescent="0.45">
      <c r="B18" s="13"/>
      <c r="C18" s="13"/>
      <c r="D18" s="14" t="s">
        <v>22</v>
      </c>
      <c r="E18" s="17">
        <v>2830000</v>
      </c>
      <c r="F18" s="16">
        <v>3269400</v>
      </c>
      <c r="G18" s="16">
        <f t="shared" si="0"/>
        <v>-439400</v>
      </c>
      <c r="H18" s="16"/>
    </row>
    <row r="19" spans="2:8" x14ac:dyDescent="0.45">
      <c r="B19" s="13"/>
      <c r="C19" s="18"/>
      <c r="D19" s="19" t="s">
        <v>23</v>
      </c>
      <c r="E19" s="20">
        <f>+E14+E15+E16+E17+E18</f>
        <v>1125230000</v>
      </c>
      <c r="F19" s="21">
        <f>+F14+F15+F16+F17+F18</f>
        <v>1114830921</v>
      </c>
      <c r="G19" s="21">
        <f t="shared" si="0"/>
        <v>10399079</v>
      </c>
      <c r="H19" s="21"/>
    </row>
    <row r="20" spans="2:8" x14ac:dyDescent="0.45">
      <c r="B20" s="18"/>
      <c r="C20" s="22" t="s">
        <v>24</v>
      </c>
      <c r="D20" s="23"/>
      <c r="E20" s="20">
        <f xml:space="preserve"> +E13 - E19</f>
        <v>61396000</v>
      </c>
      <c r="F20" s="24">
        <f xml:space="preserve"> +F13 - F19</f>
        <v>81673169</v>
      </c>
      <c r="G20" s="24">
        <f t="shared" si="0"/>
        <v>-20277169</v>
      </c>
      <c r="H20" s="24"/>
    </row>
    <row r="21" spans="2:8" x14ac:dyDescent="0.45">
      <c r="B21" s="9" t="s">
        <v>25</v>
      </c>
      <c r="C21" s="9" t="s">
        <v>10</v>
      </c>
      <c r="D21" s="14" t="s">
        <v>26</v>
      </c>
      <c r="E21" s="11">
        <v>10929000</v>
      </c>
      <c r="F21" s="16">
        <v>10929000</v>
      </c>
      <c r="G21" s="16">
        <f t="shared" si="0"/>
        <v>0</v>
      </c>
      <c r="H21" s="16"/>
    </row>
    <row r="22" spans="2:8" x14ac:dyDescent="0.45">
      <c r="B22" s="13"/>
      <c r="C22" s="13"/>
      <c r="D22" s="14" t="s">
        <v>27</v>
      </c>
      <c r="E22" s="17"/>
      <c r="F22" s="16">
        <v>27000</v>
      </c>
      <c r="G22" s="16">
        <f t="shared" si="0"/>
        <v>-27000</v>
      </c>
      <c r="H22" s="16"/>
    </row>
    <row r="23" spans="2:8" x14ac:dyDescent="0.45">
      <c r="B23" s="13"/>
      <c r="C23" s="18"/>
      <c r="D23" s="19" t="s">
        <v>28</v>
      </c>
      <c r="E23" s="20">
        <f>+E21+E22</f>
        <v>10929000</v>
      </c>
      <c r="F23" s="21">
        <f>+F21+F22</f>
        <v>10956000</v>
      </c>
      <c r="G23" s="21">
        <f t="shared" si="0"/>
        <v>-27000</v>
      </c>
      <c r="H23" s="21"/>
    </row>
    <row r="24" spans="2:8" x14ac:dyDescent="0.45">
      <c r="B24" s="13"/>
      <c r="C24" s="9" t="s">
        <v>17</v>
      </c>
      <c r="D24" s="14" t="s">
        <v>29</v>
      </c>
      <c r="E24" s="11">
        <v>20725000</v>
      </c>
      <c r="F24" s="16">
        <v>20724000</v>
      </c>
      <c r="G24" s="16">
        <f t="shared" si="0"/>
        <v>1000</v>
      </c>
      <c r="H24" s="16"/>
    </row>
    <row r="25" spans="2:8" x14ac:dyDescent="0.45">
      <c r="B25" s="13"/>
      <c r="C25" s="13"/>
      <c r="D25" s="14" t="s">
        <v>30</v>
      </c>
      <c r="E25" s="15"/>
      <c r="F25" s="16">
        <v>0</v>
      </c>
      <c r="G25" s="16">
        <f t="shared" si="0"/>
        <v>0</v>
      </c>
      <c r="H25" s="16"/>
    </row>
    <row r="26" spans="2:8" x14ac:dyDescent="0.45">
      <c r="B26" s="13"/>
      <c r="C26" s="13"/>
      <c r="D26" s="14" t="s">
        <v>31</v>
      </c>
      <c r="E26" s="15">
        <v>25618000</v>
      </c>
      <c r="F26" s="16">
        <v>25640750</v>
      </c>
      <c r="G26" s="16">
        <f t="shared" si="0"/>
        <v>-22750</v>
      </c>
      <c r="H26" s="16"/>
    </row>
    <row r="27" spans="2:8" x14ac:dyDescent="0.45">
      <c r="B27" s="13"/>
      <c r="C27" s="13"/>
      <c r="D27" s="14" t="s">
        <v>32</v>
      </c>
      <c r="E27" s="15"/>
      <c r="F27" s="16">
        <v>0</v>
      </c>
      <c r="G27" s="16">
        <f t="shared" si="0"/>
        <v>0</v>
      </c>
      <c r="H27" s="16"/>
    </row>
    <row r="28" spans="2:8" x14ac:dyDescent="0.45">
      <c r="B28" s="13"/>
      <c r="C28" s="13"/>
      <c r="D28" s="14" t="s">
        <v>33</v>
      </c>
      <c r="E28" s="15">
        <v>3372000</v>
      </c>
      <c r="F28" s="16">
        <v>3371256</v>
      </c>
      <c r="G28" s="16">
        <f t="shared" si="0"/>
        <v>744</v>
      </c>
      <c r="H28" s="16"/>
    </row>
    <row r="29" spans="2:8" x14ac:dyDescent="0.45">
      <c r="B29" s="13"/>
      <c r="C29" s="13"/>
      <c r="D29" s="14" t="s">
        <v>34</v>
      </c>
      <c r="E29" s="17"/>
      <c r="F29" s="16">
        <v>0</v>
      </c>
      <c r="G29" s="16">
        <f t="shared" si="0"/>
        <v>0</v>
      </c>
      <c r="H29" s="16"/>
    </row>
    <row r="30" spans="2:8" x14ac:dyDescent="0.45">
      <c r="B30" s="13"/>
      <c r="C30" s="18"/>
      <c r="D30" s="19" t="s">
        <v>35</v>
      </c>
      <c r="E30" s="20">
        <f>+E24+E25+E26+E27+E28+E29</f>
        <v>49715000</v>
      </c>
      <c r="F30" s="21">
        <f>+F24+F25+F26+F27+F28+F29</f>
        <v>49736006</v>
      </c>
      <c r="G30" s="21">
        <f t="shared" si="0"/>
        <v>-21006</v>
      </c>
      <c r="H30" s="21"/>
    </row>
    <row r="31" spans="2:8" x14ac:dyDescent="0.45">
      <c r="B31" s="18"/>
      <c r="C31" s="25" t="s">
        <v>36</v>
      </c>
      <c r="D31" s="23"/>
      <c r="E31" s="20">
        <f xml:space="preserve"> +E23 - E30</f>
        <v>-38786000</v>
      </c>
      <c r="F31" s="24">
        <f xml:space="preserve"> +F23 - F30</f>
        <v>-38780006</v>
      </c>
      <c r="G31" s="24">
        <f t="shared" si="0"/>
        <v>-5994</v>
      </c>
      <c r="H31" s="24"/>
    </row>
    <row r="32" spans="2:8" x14ac:dyDescent="0.45">
      <c r="B32" s="9" t="s">
        <v>37</v>
      </c>
      <c r="C32" s="9" t="s">
        <v>10</v>
      </c>
      <c r="D32" s="14" t="s">
        <v>38</v>
      </c>
      <c r="E32" s="11"/>
      <c r="F32" s="16">
        <v>720000</v>
      </c>
      <c r="G32" s="16">
        <f t="shared" si="0"/>
        <v>-720000</v>
      </c>
      <c r="H32" s="16"/>
    </row>
    <row r="33" spans="2:8" x14ac:dyDescent="0.45">
      <c r="B33" s="13"/>
      <c r="C33" s="13"/>
      <c r="D33" s="14" t="s">
        <v>39</v>
      </c>
      <c r="E33" s="15"/>
      <c r="F33" s="16">
        <v>0</v>
      </c>
      <c r="G33" s="16">
        <f t="shared" si="0"/>
        <v>0</v>
      </c>
      <c r="H33" s="16"/>
    </row>
    <row r="34" spans="2:8" x14ac:dyDescent="0.45">
      <c r="B34" s="13"/>
      <c r="C34" s="13"/>
      <c r="D34" s="14" t="s">
        <v>40</v>
      </c>
      <c r="E34" s="17"/>
      <c r="F34" s="16">
        <v>0</v>
      </c>
      <c r="G34" s="16">
        <f t="shared" si="0"/>
        <v>0</v>
      </c>
      <c r="H34" s="16"/>
    </row>
    <row r="35" spans="2:8" x14ac:dyDescent="0.45">
      <c r="B35" s="13"/>
      <c r="C35" s="18"/>
      <c r="D35" s="19" t="s">
        <v>41</v>
      </c>
      <c r="E35" s="20">
        <f>+E32+E33+E34</f>
        <v>0</v>
      </c>
      <c r="F35" s="21">
        <f>+F32+F33+F34</f>
        <v>720000</v>
      </c>
      <c r="G35" s="21">
        <f t="shared" si="0"/>
        <v>-720000</v>
      </c>
      <c r="H35" s="21"/>
    </row>
    <row r="36" spans="2:8" x14ac:dyDescent="0.45">
      <c r="B36" s="13"/>
      <c r="C36" s="9" t="s">
        <v>17</v>
      </c>
      <c r="D36" s="14" t="s">
        <v>42</v>
      </c>
      <c r="E36" s="11"/>
      <c r="F36" s="16">
        <v>0</v>
      </c>
      <c r="G36" s="16">
        <f t="shared" si="0"/>
        <v>0</v>
      </c>
      <c r="H36" s="16"/>
    </row>
    <row r="37" spans="2:8" x14ac:dyDescent="0.45">
      <c r="B37" s="13"/>
      <c r="C37" s="13"/>
      <c r="D37" s="14" t="s">
        <v>43</v>
      </c>
      <c r="E37" s="15">
        <v>8930000</v>
      </c>
      <c r="F37" s="16">
        <v>8589230</v>
      </c>
      <c r="G37" s="16">
        <f t="shared" si="0"/>
        <v>340770</v>
      </c>
      <c r="H37" s="16"/>
    </row>
    <row r="38" spans="2:8" x14ac:dyDescent="0.45">
      <c r="B38" s="13"/>
      <c r="C38" s="13"/>
      <c r="D38" s="26" t="s">
        <v>44</v>
      </c>
      <c r="E38" s="17">
        <v>10000000</v>
      </c>
      <c r="F38" s="27">
        <v>10000000</v>
      </c>
      <c r="G38" s="27">
        <f t="shared" si="0"/>
        <v>0</v>
      </c>
      <c r="H38" s="27"/>
    </row>
    <row r="39" spans="2:8" x14ac:dyDescent="0.45">
      <c r="B39" s="13"/>
      <c r="C39" s="18"/>
      <c r="D39" s="28" t="s">
        <v>45</v>
      </c>
      <c r="E39" s="20">
        <f>+E36+E37+E38</f>
        <v>18930000</v>
      </c>
      <c r="F39" s="29">
        <f>+F36+F37+F38</f>
        <v>18589230</v>
      </c>
      <c r="G39" s="29">
        <f t="shared" si="0"/>
        <v>340770</v>
      </c>
      <c r="H39" s="29"/>
    </row>
    <row r="40" spans="2:8" x14ac:dyDescent="0.45">
      <c r="B40" s="18"/>
      <c r="C40" s="25" t="s">
        <v>46</v>
      </c>
      <c r="D40" s="23"/>
      <c r="E40" s="20">
        <f xml:space="preserve"> +E35 - E39</f>
        <v>-18930000</v>
      </c>
      <c r="F40" s="24">
        <f xml:space="preserve"> +F35 - F39</f>
        <v>-17869230</v>
      </c>
      <c r="G40" s="24">
        <f t="shared" si="0"/>
        <v>-1060770</v>
      </c>
      <c r="H40" s="24"/>
    </row>
    <row r="41" spans="2:8" x14ac:dyDescent="0.45">
      <c r="B41" s="30" t="s">
        <v>47</v>
      </c>
      <c r="C41" s="31"/>
      <c r="D41" s="32"/>
      <c r="E41" s="11"/>
      <c r="F41" s="33"/>
      <c r="G41" s="33">
        <f>E41 + E42</f>
        <v>0</v>
      </c>
      <c r="H41" s="33"/>
    </row>
    <row r="42" spans="2:8" x14ac:dyDescent="0.45">
      <c r="B42" s="34"/>
      <c r="C42" s="35"/>
      <c r="D42" s="36"/>
      <c r="E42" s="17"/>
      <c r="F42" s="37"/>
      <c r="G42" s="37"/>
      <c r="H42" s="37"/>
    </row>
    <row r="43" spans="2:8" x14ac:dyDescent="0.45">
      <c r="B43" s="25" t="s">
        <v>48</v>
      </c>
      <c r="C43" s="22"/>
      <c r="D43" s="23"/>
      <c r="E43" s="20">
        <f xml:space="preserve"> +E20 +E31 +E40 - (E41 + E42)</f>
        <v>3680000</v>
      </c>
      <c r="F43" s="24">
        <f xml:space="preserve"> +F20 +F31 +F40 - (F41 + F42)</f>
        <v>25023933</v>
      </c>
      <c r="G43" s="24">
        <f t="shared" si="0"/>
        <v>-21343933</v>
      </c>
      <c r="H43" s="24"/>
    </row>
    <row r="44" spans="2:8" x14ac:dyDescent="0.45">
      <c r="B44" s="25" t="s">
        <v>49</v>
      </c>
      <c r="C44" s="22"/>
      <c r="D44" s="23"/>
      <c r="E44" s="20"/>
      <c r="F44" s="24">
        <v>352878396</v>
      </c>
      <c r="G44" s="24">
        <f t="shared" si="0"/>
        <v>-352878396</v>
      </c>
      <c r="H44" s="24"/>
    </row>
    <row r="45" spans="2:8" x14ac:dyDescent="0.45">
      <c r="B45" s="25" t="s">
        <v>50</v>
      </c>
      <c r="C45" s="22"/>
      <c r="D45" s="23"/>
      <c r="E45" s="20">
        <f xml:space="preserve"> +E43 +E44</f>
        <v>3680000</v>
      </c>
      <c r="F45" s="24">
        <f xml:space="preserve"> +F43 +F44</f>
        <v>377902329</v>
      </c>
      <c r="G45" s="24">
        <f t="shared" si="0"/>
        <v>-374222329</v>
      </c>
      <c r="H45" s="24"/>
    </row>
    <row r="46" spans="2:8" x14ac:dyDescent="0.45">
      <c r="B46" s="38"/>
      <c r="C46" s="38"/>
      <c r="D46" s="38"/>
      <c r="E46" s="38"/>
      <c r="F46" s="38"/>
      <c r="G46" s="38"/>
      <c r="H46" s="38"/>
    </row>
    <row r="47" spans="2:8" x14ac:dyDescent="0.45">
      <c r="B47" s="38"/>
      <c r="C47" s="38"/>
      <c r="D47" s="38"/>
      <c r="E47" s="38"/>
      <c r="F47" s="38"/>
      <c r="G47" s="38"/>
      <c r="H47" s="38"/>
    </row>
    <row r="48" spans="2:8" x14ac:dyDescent="0.45">
      <c r="B48" s="38"/>
      <c r="C48" s="38"/>
      <c r="D48" s="38"/>
      <c r="E48" s="38"/>
      <c r="F48" s="38"/>
      <c r="G48" s="38"/>
      <c r="H48" s="38"/>
    </row>
    <row r="49" spans="2:8" x14ac:dyDescent="0.45">
      <c r="B49" s="38"/>
      <c r="C49" s="38"/>
      <c r="D49" s="38"/>
      <c r="E49" s="38"/>
      <c r="F49" s="38"/>
      <c r="G49" s="38"/>
      <c r="H49" s="38"/>
    </row>
    <row r="50" spans="2:8" x14ac:dyDescent="0.45">
      <c r="B50" s="38"/>
      <c r="C50" s="38"/>
      <c r="D50" s="38"/>
      <c r="E50" s="38"/>
      <c r="F50" s="38"/>
      <c r="G50" s="38"/>
      <c r="H50" s="38"/>
    </row>
    <row r="51" spans="2:8" x14ac:dyDescent="0.45">
      <c r="B51" s="38"/>
      <c r="C51" s="38"/>
      <c r="D51" s="38"/>
      <c r="E51" s="38"/>
      <c r="F51" s="38"/>
      <c r="G51" s="38"/>
      <c r="H51" s="38"/>
    </row>
    <row r="52" spans="2:8" x14ac:dyDescent="0.45">
      <c r="B52" s="38"/>
      <c r="C52" s="38"/>
      <c r="D52" s="38"/>
      <c r="E52" s="38"/>
      <c r="F52" s="38"/>
      <c r="G52" s="38"/>
      <c r="H52" s="38"/>
    </row>
    <row r="53" spans="2:8" x14ac:dyDescent="0.45">
      <c r="B53" s="38"/>
      <c r="C53" s="38"/>
      <c r="D53" s="38"/>
      <c r="E53" s="38"/>
      <c r="F53" s="38"/>
      <c r="G53" s="38"/>
      <c r="H53" s="38"/>
    </row>
    <row r="54" spans="2:8" x14ac:dyDescent="0.45">
      <c r="B54" s="38"/>
      <c r="C54" s="38"/>
      <c r="D54" s="38"/>
      <c r="E54" s="38"/>
      <c r="F54" s="38"/>
      <c r="G54" s="38"/>
      <c r="H54" s="38"/>
    </row>
    <row r="55" spans="2:8" x14ac:dyDescent="0.45">
      <c r="B55" s="38"/>
      <c r="C55" s="38"/>
      <c r="D55" s="38"/>
      <c r="E55" s="38"/>
      <c r="F55" s="38"/>
      <c r="G55" s="38"/>
      <c r="H55" s="38"/>
    </row>
  </sheetData>
  <mergeCells count="12">
    <mergeCell ref="B21:B31"/>
    <mergeCell ref="C21:C23"/>
    <mergeCell ref="C24:C30"/>
    <mergeCell ref="B32:B40"/>
    <mergeCell ref="C32:C35"/>
    <mergeCell ref="C36:C39"/>
    <mergeCell ref="B3:H3"/>
    <mergeCell ref="B5:H5"/>
    <mergeCell ref="B7:D7"/>
    <mergeCell ref="B8:B20"/>
    <mergeCell ref="C8:C13"/>
    <mergeCell ref="C14:C19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&amp;L社会福祉法人六高台福祉会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2023-06-01T22:06:49Z</dcterms:created>
  <dcterms:modified xsi:type="dcterms:W3CDTF">2023-06-01T22:06:50Z</dcterms:modified>
</cp:coreProperties>
</file>