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dsrv\事務共有\●2022年度決算\財務諸表等入力シート_一括ダウンロード\"/>
    </mc:Choice>
  </mc:AlternateContent>
  <xr:revisionPtr revIDLastSave="0" documentId="8_{269DE2A6-F46A-47DC-B1BF-63C4411AA8B8}" xr6:coauthVersionLast="47" xr6:coauthVersionMax="47" xr10:uidLastSave="{00000000-0000-0000-0000-000000000000}"/>
  <bookViews>
    <workbookView xWindow="-108" yWindow="-108" windowWidth="23256" windowHeight="12576" xr2:uid="{43211123-16CC-4A61-A7AE-5BB1308386ED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I35" i="1" s="1"/>
  <c r="G35" i="1"/>
  <c r="E35" i="1"/>
  <c r="E34" i="1"/>
  <c r="E33" i="1"/>
  <c r="E32" i="1"/>
  <c r="E31" i="1"/>
  <c r="E30" i="1"/>
  <c r="E29" i="1"/>
  <c r="E28" i="1"/>
  <c r="I27" i="1"/>
  <c r="E27" i="1"/>
  <c r="I26" i="1"/>
  <c r="E26" i="1"/>
  <c r="I25" i="1"/>
  <c r="E25" i="1"/>
  <c r="I24" i="1"/>
  <c r="E24" i="1"/>
  <c r="I23" i="1"/>
  <c r="E23" i="1"/>
  <c r="E22" i="1"/>
  <c r="E21" i="1"/>
  <c r="I20" i="1"/>
  <c r="D20" i="1"/>
  <c r="C20" i="1"/>
  <c r="E20" i="1" s="1"/>
  <c r="I19" i="1"/>
  <c r="E19" i="1"/>
  <c r="I18" i="1"/>
  <c r="E18" i="1"/>
  <c r="I17" i="1"/>
  <c r="D17" i="1"/>
  <c r="D16" i="1" s="1"/>
  <c r="C17" i="1"/>
  <c r="E17" i="1" s="1"/>
  <c r="H16" i="1"/>
  <c r="G16" i="1"/>
  <c r="I16" i="1" s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I9" i="1" s="1"/>
  <c r="G9" i="1"/>
  <c r="D9" i="1"/>
  <c r="C9" i="1"/>
  <c r="D36" i="1" l="1"/>
  <c r="E9" i="1"/>
  <c r="C16" i="1"/>
  <c r="E16" i="1" s="1"/>
  <c r="H21" i="1"/>
  <c r="H36" i="1" s="1"/>
  <c r="G21" i="1"/>
  <c r="I21" i="1" l="1"/>
  <c r="G36" i="1"/>
  <c r="I36" i="1" s="1"/>
  <c r="C36" i="1"/>
  <c r="E36" i="1" s="1"/>
</calcChain>
</file>

<file path=xl/sharedStrings.xml><?xml version="1.0" encoding="utf-8"?>
<sst xmlns="http://schemas.openxmlformats.org/spreadsheetml/2006/main" count="61" uniqueCount="57">
  <si>
    <t>第三号第一様式（第二十七条第四項関係）</t>
    <phoneticPr fontId="4"/>
  </si>
  <si>
    <t>法人単位貸借対照表</t>
    <phoneticPr fontId="2"/>
  </si>
  <si>
    <t>令和5年3月31日現在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</si>
  <si>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</si>
  <si>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</si>
  <si>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</si>
  <si>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</si>
  <si>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</si>
  <si>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</si>
  <si>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</si>
  <si>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</si>
  <si>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</si>
  <si>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</si>
  <si>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</si>
  <si>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１年以内返済予定設備資金借入金</t>
  </si>
  <si>
    <t>　未収補助金</t>
  </si>
  <si>
    <t>　１年以内返済予定リース債務</t>
  </si>
  <si>
    <t>　立替金</t>
  </si>
  <si>
    <t>　１年以内支払予定長期未払金</t>
  </si>
  <si>
    <t>　前払費用</t>
  </si>
  <si>
    <t>　預り金</t>
  </si>
  <si>
    <t>　短期貸付金</t>
  </si>
  <si>
    <t>　賞与引当金</t>
  </si>
  <si>
    <t>固定資産</t>
  </si>
  <si>
    <t>固定負債</t>
  </si>
  <si>
    <t>基本財産</t>
  </si>
  <si>
    <t>　設備資金借入金</t>
  </si>
  <si>
    <t>　土地</t>
  </si>
  <si>
    <t>　リース債務</t>
  </si>
  <si>
    <t>　建物</t>
  </si>
  <si>
    <t>　退職給付引当金</t>
  </si>
  <si>
    <t>その他の固定資産</t>
  </si>
  <si>
    <t>　長期未払金</t>
  </si>
  <si>
    <t>負債の部合計</t>
  </si>
  <si>
    <t>　構築物</t>
  </si>
  <si>
    <t>純資産の部</t>
  </si>
  <si>
    <t>　車輌運搬具</t>
  </si>
  <si>
    <t>基本金</t>
  </si>
  <si>
    <t>　器具及び備品</t>
  </si>
  <si>
    <t>国庫補助金等特別積立金</t>
  </si>
  <si>
    <t>　有形リース資産</t>
  </si>
  <si>
    <t>その他の積立金</t>
  </si>
  <si>
    <t>　権利</t>
  </si>
  <si>
    <t>次期繰越活動増減差額</t>
  </si>
  <si>
    <t>　ソフトウェア</t>
  </si>
  <si>
    <t>（うち当期活動増減差額）</t>
  </si>
  <si>
    <t>　長期貸付金</t>
  </si>
  <si>
    <t>　退職給付引当資産</t>
  </si>
  <si>
    <t>　その他の積立資産</t>
  </si>
  <si>
    <t>　人材の育成・確保に関する積立資産</t>
  </si>
  <si>
    <t>　施設整備積立資産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</si>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</sst>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ACC54943-AE75-4532-8950-7C9A8D787AFC}"/>
    <cellStyle name="標準 3" xfId="2" xr:uid="{C975AB59-9AE8-425A-913F-445656410F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4CF78-A14B-4315-A2EB-DED2F983D873}">
  <sheetPr>
    <pageSetUpPr fitToPage="1"/>
  </sheetPr>
  <dimension ref="B1:I36"/>
  <sheetViews>
    <sheetView showGridLines="0" tabSelected="1" workbookViewId="0"/>
  </sheetViews>
  <sheetFormatPr defaultRowHeight="18" x14ac:dyDescent="0.45"/>
  <cols>
    <col min="1" max="1" width="3" customWidth="1"/>
    <col min="2" max="2" width="36.5" customWidth="1"/>
    <col min="3" max="5" width="21.296875" customWidth="1"/>
    <col min="6" max="6" width="36.5" customWidth="1"/>
    <col min="7" max="9" width="21.296875" customWidth="1"/>
  </cols>
  <sheetData>
    <row r="1" spans="2:9" x14ac:dyDescent="0.45">
      <c r="B1" s="1"/>
      <c r="C1" s="1"/>
      <c r="D1" s="1"/>
      <c r="E1" s="1"/>
      <c r="F1" s="1"/>
      <c r="G1" s="1"/>
      <c r="H1" s="1"/>
      <c r="I1" s="1"/>
    </row>
    <row r="2" spans="2:9" ht="22.8" x14ac:dyDescent="0.45">
      <c r="B2" s="2"/>
      <c r="C2" s="1"/>
      <c r="D2" s="1"/>
      <c r="E2" s="1"/>
      <c r="F2" s="1"/>
      <c r="G2" s="1"/>
      <c r="H2" s="3"/>
      <c r="I2" s="3" t="s">
        <v>0</v>
      </c>
    </row>
    <row r="3" spans="2:9" ht="22.8" x14ac:dyDescent="0.45">
      <c r="B3" s="4" t="s">
        <v>1</v>
      </c>
      <c r="C3" s="4"/>
      <c r="D3" s="4"/>
      <c r="E3" s="4"/>
      <c r="F3" s="4"/>
      <c r="G3" s="4"/>
      <c r="H3" s="4"/>
      <c r="I3" s="4"/>
    </row>
    <row r="4" spans="2:9" ht="22.8" x14ac:dyDescent="0.45">
      <c r="B4" s="5"/>
      <c r="C4" s="2"/>
      <c r="D4" s="1"/>
      <c r="E4" s="1"/>
      <c r="F4" s="1"/>
      <c r="G4" s="1"/>
      <c r="H4" s="1"/>
      <c r="I4" s="1"/>
    </row>
    <row r="5" spans="2:9" ht="22.8" x14ac:dyDescent="0.45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5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5">
      <c r="B9" s="14" t="s">
        <v>9</v>
      </c>
      <c r="C9" s="15">
        <f>+C10+C11+C12+C13+C14+C15</f>
        <v>426449304</v>
      </c>
      <c r="D9" s="16">
        <f>+D10+D11+D12+D13+D14+D15</f>
        <v>379976424</v>
      </c>
      <c r="E9" s="15">
        <f>C9-D9</f>
        <v>46472880</v>
      </c>
      <c r="F9" s="14" t="s">
        <v>10</v>
      </c>
      <c r="G9" s="15">
        <f>+G10+G11+G12+G13+G14+G15</f>
        <v>115896730</v>
      </c>
      <c r="H9" s="16">
        <f>+H10+H11+H12+H13+H14+H15</f>
        <v>91936675</v>
      </c>
      <c r="I9" s="15">
        <f>G9-H9</f>
        <v>23960055</v>
      </c>
    </row>
    <row r="10" spans="2:9" x14ac:dyDescent="0.45">
      <c r="B10" s="17" t="s">
        <v>11</v>
      </c>
      <c r="C10" s="18">
        <v>228807089</v>
      </c>
      <c r="D10" s="19">
        <v>140538006</v>
      </c>
      <c r="E10" s="18">
        <f t="shared" ref="E10:E36" si="0">C10-D10</f>
        <v>88269083</v>
      </c>
      <c r="F10" s="20" t="s">
        <v>12</v>
      </c>
      <c r="G10" s="21">
        <v>45659138</v>
      </c>
      <c r="H10" s="22">
        <v>25362834</v>
      </c>
      <c r="I10" s="21">
        <f t="shared" ref="I10:I36" si="1">G10-H10</f>
        <v>20296304</v>
      </c>
    </row>
    <row r="11" spans="2:9" x14ac:dyDescent="0.45">
      <c r="B11" s="20" t="s">
        <v>13</v>
      </c>
      <c r="C11" s="21">
        <v>180374030</v>
      </c>
      <c r="D11" s="22">
        <v>168290535</v>
      </c>
      <c r="E11" s="21">
        <f t="shared" si="0"/>
        <v>12083495</v>
      </c>
      <c r="F11" s="20" t="s">
        <v>14</v>
      </c>
      <c r="G11" s="21">
        <v>20724000</v>
      </c>
      <c r="H11" s="22">
        <v>20724000</v>
      </c>
      <c r="I11" s="21">
        <f t="shared" si="1"/>
        <v>0</v>
      </c>
    </row>
    <row r="12" spans="2:9" x14ac:dyDescent="0.45">
      <c r="B12" s="20" t="s">
        <v>15</v>
      </c>
      <c r="C12" s="21">
        <v>13091800</v>
      </c>
      <c r="D12" s="22">
        <v>68375722</v>
      </c>
      <c r="E12" s="21">
        <f t="shared" si="0"/>
        <v>-55283922</v>
      </c>
      <c r="F12" s="20" t="s">
        <v>16</v>
      </c>
      <c r="G12" s="21">
        <v>2687616</v>
      </c>
      <c r="H12" s="22"/>
      <c r="I12" s="21">
        <f t="shared" si="1"/>
        <v>2687616</v>
      </c>
    </row>
    <row r="13" spans="2:9" x14ac:dyDescent="0.45">
      <c r="B13" s="20" t="s">
        <v>17</v>
      </c>
      <c r="C13" s="21">
        <v>3418765</v>
      </c>
      <c r="D13" s="22">
        <v>2722001</v>
      </c>
      <c r="E13" s="21">
        <f t="shared" si="0"/>
        <v>696764</v>
      </c>
      <c r="F13" s="20" t="s">
        <v>18</v>
      </c>
      <c r="G13" s="21">
        <v>10000000</v>
      </c>
      <c r="H13" s="22">
        <v>10000000</v>
      </c>
      <c r="I13" s="21">
        <f t="shared" si="1"/>
        <v>0</v>
      </c>
    </row>
    <row r="14" spans="2:9" x14ac:dyDescent="0.45">
      <c r="B14" s="20" t="s">
        <v>19</v>
      </c>
      <c r="C14" s="21">
        <v>37620</v>
      </c>
      <c r="D14" s="22">
        <v>50160</v>
      </c>
      <c r="E14" s="21">
        <f t="shared" si="0"/>
        <v>-12540</v>
      </c>
      <c r="F14" s="20" t="s">
        <v>20</v>
      </c>
      <c r="G14" s="21">
        <v>2887837</v>
      </c>
      <c r="H14" s="22">
        <v>1735194</v>
      </c>
      <c r="I14" s="21">
        <f t="shared" si="1"/>
        <v>1152643</v>
      </c>
    </row>
    <row r="15" spans="2:9" x14ac:dyDescent="0.45">
      <c r="B15" s="20" t="s">
        <v>21</v>
      </c>
      <c r="C15" s="21">
        <v>720000</v>
      </c>
      <c r="D15" s="22"/>
      <c r="E15" s="21">
        <f t="shared" si="0"/>
        <v>720000</v>
      </c>
      <c r="F15" s="20" t="s">
        <v>22</v>
      </c>
      <c r="G15" s="21">
        <v>33938139</v>
      </c>
      <c r="H15" s="22">
        <v>34114647</v>
      </c>
      <c r="I15" s="21">
        <f t="shared" si="1"/>
        <v>-176508</v>
      </c>
    </row>
    <row r="16" spans="2:9" x14ac:dyDescent="0.45">
      <c r="B16" s="14" t="s">
        <v>23</v>
      </c>
      <c r="C16" s="15">
        <f>+C17 +C20</f>
        <v>1754741174</v>
      </c>
      <c r="D16" s="16">
        <f>+D17 +D20</f>
        <v>1800360067</v>
      </c>
      <c r="E16" s="15">
        <f t="shared" si="0"/>
        <v>-45618893</v>
      </c>
      <c r="F16" s="14" t="s">
        <v>24</v>
      </c>
      <c r="G16" s="15">
        <f>+G17+G18+G19+G20</f>
        <v>248091997</v>
      </c>
      <c r="H16" s="16">
        <f>+H17+H18+H19+H20</f>
        <v>282657814</v>
      </c>
      <c r="I16" s="15">
        <f t="shared" si="1"/>
        <v>-34565817</v>
      </c>
    </row>
    <row r="17" spans="2:9" x14ac:dyDescent="0.45">
      <c r="B17" s="14" t="s">
        <v>25</v>
      </c>
      <c r="C17" s="15">
        <f>+C18+C19</f>
        <v>1517540236</v>
      </c>
      <c r="D17" s="16">
        <f>+D18+D19</f>
        <v>1568970953</v>
      </c>
      <c r="E17" s="15">
        <f t="shared" si="0"/>
        <v>-51430717</v>
      </c>
      <c r="F17" s="20" t="s">
        <v>26</v>
      </c>
      <c r="G17" s="21">
        <v>153703000</v>
      </c>
      <c r="H17" s="22">
        <v>174427000</v>
      </c>
      <c r="I17" s="21">
        <f t="shared" si="1"/>
        <v>-20724000</v>
      </c>
    </row>
    <row r="18" spans="2:9" x14ac:dyDescent="0.45">
      <c r="B18" s="17" t="s">
        <v>27</v>
      </c>
      <c r="C18" s="18">
        <v>914062594</v>
      </c>
      <c r="D18" s="19">
        <v>914062594</v>
      </c>
      <c r="E18" s="18">
        <f t="shared" si="0"/>
        <v>0</v>
      </c>
      <c r="F18" s="20" t="s">
        <v>28</v>
      </c>
      <c r="G18" s="21">
        <v>2595780</v>
      </c>
      <c r="H18" s="22">
        <v>8654652</v>
      </c>
      <c r="I18" s="21">
        <f t="shared" si="1"/>
        <v>-6058872</v>
      </c>
    </row>
    <row r="19" spans="2:9" x14ac:dyDescent="0.45">
      <c r="B19" s="20" t="s">
        <v>29</v>
      </c>
      <c r="C19" s="21">
        <v>603477642</v>
      </c>
      <c r="D19" s="22">
        <v>654908359</v>
      </c>
      <c r="E19" s="21">
        <f t="shared" si="0"/>
        <v>-51430717</v>
      </c>
      <c r="F19" s="20" t="s">
        <v>30</v>
      </c>
      <c r="G19" s="21">
        <v>84057623</v>
      </c>
      <c r="H19" s="22">
        <v>81840568</v>
      </c>
      <c r="I19" s="21">
        <f t="shared" si="1"/>
        <v>2217055</v>
      </c>
    </row>
    <row r="20" spans="2:9" x14ac:dyDescent="0.45">
      <c r="B20" s="14" t="s">
        <v>31</v>
      </c>
      <c r="C20" s="15">
        <f>+C21+C22+C23+C24+C25+C26+C27+C28+C29+C30+C31+C32+C33+C34+C35</f>
        <v>237200938</v>
      </c>
      <c r="D20" s="16">
        <f>+D21+D22+D23+D24+D25+D26+D27+D28+D29+D30+D31+D32+D33+D34+D35</f>
        <v>231389114</v>
      </c>
      <c r="E20" s="15">
        <f t="shared" si="0"/>
        <v>5811824</v>
      </c>
      <c r="F20" s="20" t="s">
        <v>32</v>
      </c>
      <c r="G20" s="21">
        <v>7735594</v>
      </c>
      <c r="H20" s="22">
        <v>17735594</v>
      </c>
      <c r="I20" s="21">
        <f t="shared" si="1"/>
        <v>-10000000</v>
      </c>
    </row>
    <row r="21" spans="2:9" x14ac:dyDescent="0.45">
      <c r="B21" s="20" t="s">
        <v>29</v>
      </c>
      <c r="C21" s="21">
        <v>80918040</v>
      </c>
      <c r="D21" s="22">
        <v>1597825</v>
      </c>
      <c r="E21" s="21">
        <f t="shared" si="0"/>
        <v>79320215</v>
      </c>
      <c r="F21" s="14" t="s">
        <v>33</v>
      </c>
      <c r="G21" s="15">
        <f>+G9 +G16</f>
        <v>363988727</v>
      </c>
      <c r="H21" s="15">
        <f>+H9 +H16</f>
        <v>374594489</v>
      </c>
      <c r="I21" s="15">
        <f t="shared" si="1"/>
        <v>-10605762</v>
      </c>
    </row>
    <row r="22" spans="2:9" x14ac:dyDescent="0.45">
      <c r="B22" s="20" t="s">
        <v>34</v>
      </c>
      <c r="C22" s="21">
        <v>19653115</v>
      </c>
      <c r="D22" s="22">
        <v>20428593</v>
      </c>
      <c r="E22" s="21">
        <f t="shared" si="0"/>
        <v>-775478</v>
      </c>
      <c r="F22" s="23" t="s">
        <v>35</v>
      </c>
      <c r="G22" s="24"/>
      <c r="H22" s="24"/>
      <c r="I22" s="25"/>
    </row>
    <row r="23" spans="2:9" x14ac:dyDescent="0.45">
      <c r="B23" s="20" t="s">
        <v>36</v>
      </c>
      <c r="C23" s="21">
        <v>8478658</v>
      </c>
      <c r="D23" s="22">
        <v>8528895</v>
      </c>
      <c r="E23" s="21">
        <f t="shared" si="0"/>
        <v>-50237</v>
      </c>
      <c r="F23" s="17" t="s">
        <v>37</v>
      </c>
      <c r="G23" s="18">
        <v>886103412</v>
      </c>
      <c r="H23" s="19">
        <v>886103412</v>
      </c>
      <c r="I23" s="18">
        <f t="shared" si="1"/>
        <v>0</v>
      </c>
    </row>
    <row r="24" spans="2:9" x14ac:dyDescent="0.45">
      <c r="B24" s="20" t="s">
        <v>38</v>
      </c>
      <c r="C24" s="21">
        <v>25789949</v>
      </c>
      <c r="D24" s="22">
        <v>28379555</v>
      </c>
      <c r="E24" s="21">
        <f t="shared" si="0"/>
        <v>-2589606</v>
      </c>
      <c r="F24" s="20" t="s">
        <v>39</v>
      </c>
      <c r="G24" s="21">
        <v>356931021</v>
      </c>
      <c r="H24" s="22">
        <v>365623370</v>
      </c>
      <c r="I24" s="21">
        <f t="shared" si="1"/>
        <v>-8692349</v>
      </c>
    </row>
    <row r="25" spans="2:9" x14ac:dyDescent="0.45">
      <c r="B25" s="20" t="s">
        <v>40</v>
      </c>
      <c r="C25" s="21">
        <v>373952</v>
      </c>
      <c r="D25" s="22">
        <v>10649988</v>
      </c>
      <c r="E25" s="21">
        <f t="shared" si="0"/>
        <v>-10276036</v>
      </c>
      <c r="F25" s="20" t="s">
        <v>41</v>
      </c>
      <c r="G25" s="21">
        <v>12667000</v>
      </c>
      <c r="H25" s="22">
        <v>12667000</v>
      </c>
      <c r="I25" s="21">
        <f t="shared" si="1"/>
        <v>0</v>
      </c>
    </row>
    <row r="26" spans="2:9" x14ac:dyDescent="0.45">
      <c r="B26" s="20" t="s">
        <v>42</v>
      </c>
      <c r="C26" s="21">
        <v>4580000</v>
      </c>
      <c r="D26" s="22">
        <v>4580000</v>
      </c>
      <c r="E26" s="21">
        <f t="shared" si="0"/>
        <v>0</v>
      </c>
      <c r="F26" s="20" t="s">
        <v>43</v>
      </c>
      <c r="G26" s="21">
        <v>561500318</v>
      </c>
      <c r="H26" s="22">
        <v>541348220</v>
      </c>
      <c r="I26" s="21">
        <f t="shared" si="1"/>
        <v>20152098</v>
      </c>
    </row>
    <row r="27" spans="2:9" x14ac:dyDescent="0.45">
      <c r="B27" s="20" t="s">
        <v>44</v>
      </c>
      <c r="C27" s="21">
        <v>205391</v>
      </c>
      <c r="D27" s="22">
        <v>319947</v>
      </c>
      <c r="E27" s="21">
        <f t="shared" si="0"/>
        <v>-114556</v>
      </c>
      <c r="F27" s="20" t="s">
        <v>45</v>
      </c>
      <c r="G27" s="21">
        <v>20152098</v>
      </c>
      <c r="H27" s="22">
        <v>9136614</v>
      </c>
      <c r="I27" s="21">
        <f t="shared" si="1"/>
        <v>11015484</v>
      </c>
    </row>
    <row r="28" spans="2:9" x14ac:dyDescent="0.45">
      <c r="B28" s="20" t="s">
        <v>46</v>
      </c>
      <c r="C28" s="21"/>
      <c r="D28" s="22">
        <v>1620000</v>
      </c>
      <c r="E28" s="21">
        <f t="shared" si="0"/>
        <v>-1620000</v>
      </c>
      <c r="F28" s="20"/>
      <c r="G28" s="21"/>
      <c r="H28" s="21"/>
      <c r="I28" s="21"/>
    </row>
    <row r="29" spans="2:9" x14ac:dyDescent="0.45">
      <c r="B29" s="20" t="s">
        <v>47</v>
      </c>
      <c r="C29" s="21">
        <v>84057623</v>
      </c>
      <c r="D29" s="22">
        <v>81840568</v>
      </c>
      <c r="E29" s="21">
        <f t="shared" si="0"/>
        <v>2217055</v>
      </c>
      <c r="F29" s="20"/>
      <c r="G29" s="21"/>
      <c r="H29" s="21"/>
      <c r="I29" s="21"/>
    </row>
    <row r="30" spans="2:9" x14ac:dyDescent="0.45">
      <c r="B30" s="20" t="s">
        <v>48</v>
      </c>
      <c r="C30" s="21"/>
      <c r="D30" s="22">
        <v>12667000</v>
      </c>
      <c r="E30" s="21">
        <f t="shared" si="0"/>
        <v>-12667000</v>
      </c>
      <c r="F30" s="20"/>
      <c r="G30" s="21"/>
      <c r="H30" s="21"/>
      <c r="I30" s="21"/>
    </row>
    <row r="31" spans="2:9" x14ac:dyDescent="0.45">
      <c r="B31" s="20" t="s">
        <v>49</v>
      </c>
      <c r="C31" s="21">
        <v>2667000</v>
      </c>
      <c r="D31" s="22">
        <v>0</v>
      </c>
      <c r="E31" s="21">
        <f t="shared" si="0"/>
        <v>2667000</v>
      </c>
      <c r="F31" s="20"/>
      <c r="G31" s="21"/>
      <c r="H31" s="21"/>
      <c r="I31" s="21"/>
    </row>
    <row r="32" spans="2:9" x14ac:dyDescent="0.45">
      <c r="B32" s="20" t="s">
        <v>50</v>
      </c>
      <c r="C32" s="21">
        <v>10000000</v>
      </c>
      <c r="D32" s="22">
        <v>0</v>
      </c>
      <c r="E32" s="21">
        <f t="shared" si="0"/>
        <v>10000000</v>
      </c>
      <c r="F32" s="20"/>
      <c r="G32" s="21"/>
      <c r="H32" s="21"/>
      <c r="I32" s="21"/>
    </row>
    <row r="33" spans="2:9" x14ac:dyDescent="0.45">
      <c r="B33" s="20" t="s">
        <v>51</v>
      </c>
      <c r="C33" s="21">
        <v>456000</v>
      </c>
      <c r="D33" s="22">
        <v>473000</v>
      </c>
      <c r="E33" s="21">
        <f t="shared" si="0"/>
        <v>-17000</v>
      </c>
      <c r="F33" s="20"/>
      <c r="G33" s="21"/>
      <c r="H33" s="21"/>
      <c r="I33" s="21"/>
    </row>
    <row r="34" spans="2:9" x14ac:dyDescent="0.45">
      <c r="B34" s="20" t="s">
        <v>52</v>
      </c>
      <c r="C34" s="21">
        <v>21210</v>
      </c>
      <c r="D34" s="22">
        <v>21210</v>
      </c>
      <c r="E34" s="21">
        <f t="shared" si="0"/>
        <v>0</v>
      </c>
      <c r="F34" s="26"/>
      <c r="G34" s="27"/>
      <c r="H34" s="27"/>
      <c r="I34" s="27"/>
    </row>
    <row r="35" spans="2:9" x14ac:dyDescent="0.45">
      <c r="B35" s="20" t="s">
        <v>53</v>
      </c>
      <c r="C35" s="21"/>
      <c r="D35" s="22">
        <v>60282533</v>
      </c>
      <c r="E35" s="21">
        <f t="shared" si="0"/>
        <v>-60282533</v>
      </c>
      <c r="F35" s="14" t="s">
        <v>54</v>
      </c>
      <c r="G35" s="15">
        <f>+G23 +G24 +G25 +G26</f>
        <v>1817201751</v>
      </c>
      <c r="H35" s="15">
        <f>+H23 +H24 +H25 +H26</f>
        <v>1805742002</v>
      </c>
      <c r="I35" s="15">
        <f t="shared" si="1"/>
        <v>11459749</v>
      </c>
    </row>
    <row r="36" spans="2:9" x14ac:dyDescent="0.45">
      <c r="B36" s="14" t="s">
        <v>55</v>
      </c>
      <c r="C36" s="15">
        <f>+C9 +C16</f>
        <v>2181190478</v>
      </c>
      <c r="D36" s="15">
        <f>+D9 +D16</f>
        <v>2180336491</v>
      </c>
      <c r="E36" s="15">
        <f t="shared" si="0"/>
        <v>853987</v>
      </c>
      <c r="F36" s="28" t="s">
        <v>56</v>
      </c>
      <c r="G36" s="29">
        <f>+G21 +G35</f>
        <v>2181190478</v>
      </c>
      <c r="H36" s="29">
        <f>+H21 +H35</f>
        <v>2180336491</v>
      </c>
      <c r="I36" s="29">
        <f t="shared" si="1"/>
        <v>853987</v>
      </c>
    </row>
  </sheetData>
  <mergeCells count="5">
    <mergeCell ref="B3:I3"/>
    <mergeCell ref="B5:I5"/>
    <mergeCell ref="B7:E7"/>
    <mergeCell ref="F7:I7"/>
    <mergeCell ref="F22:I22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&amp;L社会福祉法人六高台福祉会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2023-06-26T08:36:33Z</dcterms:created>
  <dcterms:modified xsi:type="dcterms:W3CDTF">2023-06-26T08:36:34Z</dcterms:modified>
</cp:coreProperties>
</file>